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1"/>
  </bookViews>
  <sheets>
    <sheet name="HV Controller" sheetId="1" r:id="rId1"/>
    <sheet name="HV Driver" sheetId="2" r:id="rId2"/>
  </sheets>
  <definedNames/>
  <calcPr fullCalcOnLoad="1"/>
</workbook>
</file>

<file path=xl/sharedStrings.xml><?xml version="1.0" encoding="utf-8"?>
<sst xmlns="http://schemas.openxmlformats.org/spreadsheetml/2006/main" count="613" uniqueCount="300">
  <si>
    <t>Value</t>
  </si>
  <si>
    <t>0.1uf</t>
  </si>
  <si>
    <t>0.47uf</t>
  </si>
  <si>
    <t>0.15uF</t>
  </si>
  <si>
    <t>22pF</t>
  </si>
  <si>
    <t>1uF</t>
  </si>
  <si>
    <t>OPA4342E</t>
  </si>
  <si>
    <t>1K</t>
  </si>
  <si>
    <t>Green</t>
  </si>
  <si>
    <t>Yellow</t>
  </si>
  <si>
    <t>Red</t>
  </si>
  <si>
    <t>LM7805</t>
  </si>
  <si>
    <t>MAX3221</t>
  </si>
  <si>
    <t>MAX3221    S</t>
  </si>
  <si>
    <t>LT1460-5</t>
  </si>
  <si>
    <t>MAX4194</t>
  </si>
  <si>
    <t>LT1460-10</t>
  </si>
  <si>
    <t>Clear</t>
  </si>
  <si>
    <t>Resistor</t>
  </si>
  <si>
    <t>Qty</t>
  </si>
  <si>
    <t>0.68uF</t>
  </si>
  <si>
    <t>Device</t>
  </si>
  <si>
    <t>10K</t>
  </si>
  <si>
    <t>1.7K</t>
  </si>
  <si>
    <t>27K</t>
  </si>
  <si>
    <t>ISP</t>
  </si>
  <si>
    <t>ATMEGA8L</t>
  </si>
  <si>
    <t>Microcontroller</t>
  </si>
  <si>
    <t>5V Reg</t>
  </si>
  <si>
    <t>5V Precision Vref</t>
  </si>
  <si>
    <t>10V Precision Vref</t>
  </si>
  <si>
    <t>Instrumentation Amp</t>
  </si>
  <si>
    <t>Quad Op-amp</t>
  </si>
  <si>
    <t>Attaq 1.0 Parts List</t>
  </si>
  <si>
    <t>LED3MM</t>
  </si>
  <si>
    <t>14P Conn</t>
  </si>
  <si>
    <t>Flatribbon</t>
  </si>
  <si>
    <t>8 pin Pheonix</t>
  </si>
  <si>
    <t>Screw connectors</t>
  </si>
  <si>
    <t>4 pin Pheonix</t>
  </si>
  <si>
    <t>Ultralow Tempco Metalfilm Resistor</t>
  </si>
  <si>
    <t>Distributor</t>
  </si>
  <si>
    <t>Vendor</t>
  </si>
  <si>
    <t>Part Number</t>
  </si>
  <si>
    <t>Price</t>
  </si>
  <si>
    <t>Extended</t>
  </si>
  <si>
    <t>LT1460DCS8-5,  5V Series Reference</t>
  </si>
  <si>
    <t>LT1460DCS8-10,  10V Series Reference</t>
  </si>
  <si>
    <t>Linear Tech</t>
  </si>
  <si>
    <t>MCP604-I/SL Microchip Quad Op-amp</t>
  </si>
  <si>
    <t xml:space="preserve">A19353-ND CONN HDR 5POS FRIC STR MTA 100    </t>
  </si>
  <si>
    <t>LM78L05 IC REG 0.1A 0-125DEG C TO-92</t>
  </si>
  <si>
    <t>296-9593-1-ND</t>
  </si>
  <si>
    <t>MAX3221CDBR; IC DRVR/RCVR RS-232 1-CH 16-SSOP</t>
  </si>
  <si>
    <t xml:space="preserve">399-2081 CAP .1UF 50V 10% CER RADIAL    </t>
  </si>
  <si>
    <t>A2100-ND</t>
  </si>
  <si>
    <t xml:space="preserve">A2100 D-SUB RECP 9 PIN RT ANGLE .318    </t>
  </si>
  <si>
    <t>ATMEGA8L-8AC-ND</t>
  </si>
  <si>
    <t>IC AVR MCU 8K LV 8MHZ COM 32TQFP</t>
  </si>
  <si>
    <t>Digikey</t>
  </si>
  <si>
    <t>TI</t>
  </si>
  <si>
    <t>RS232 Connector</t>
  </si>
  <si>
    <t>Connector</t>
  </si>
  <si>
    <t>A19353-ND</t>
  </si>
  <si>
    <t>Micropower</t>
  </si>
  <si>
    <t>Atmel</t>
  </si>
  <si>
    <t>Total</t>
  </si>
  <si>
    <t>CRYSTAL 8.0000MHZ 20PF LOAD CAP</t>
  </si>
  <si>
    <t>8MHz Crystal</t>
  </si>
  <si>
    <t>Newark</t>
  </si>
  <si>
    <t>Dale</t>
  </si>
  <si>
    <t>Golden Max Ceramic Radial Capacitor, 22 pF</t>
  </si>
  <si>
    <t>87F48454</t>
  </si>
  <si>
    <t>399-2159-ND</t>
  </si>
  <si>
    <t>CAP .47UF 50V 20% CER RADIAL</t>
  </si>
  <si>
    <t>399-2081-ND</t>
  </si>
  <si>
    <t>399-2184-ND</t>
  </si>
  <si>
    <t>CAP 1.0UF 50V 20% CER RADIAL</t>
  </si>
  <si>
    <t>Kemet</t>
  </si>
  <si>
    <t>BC1625-ND</t>
  </si>
  <si>
    <t>CAP FILM MKT .15UF 63VDC 10%</t>
  </si>
  <si>
    <t>BC Components</t>
  </si>
  <si>
    <t>Metallized Polyester Cap</t>
  </si>
  <si>
    <t>BC1636-ND</t>
  </si>
  <si>
    <t>CAP FILM MKT .68UF 63VDC 10%</t>
  </si>
  <si>
    <t>4.7uF</t>
  </si>
  <si>
    <t>399-1358-ND</t>
  </si>
  <si>
    <t>CAPACITOR TANT 4.7UF 35V 10% RAD</t>
  </si>
  <si>
    <t>Tantalum Cap</t>
  </si>
  <si>
    <t>Ceramic Cap</t>
  </si>
  <si>
    <t>296-1365-1-ND</t>
  </si>
  <si>
    <t>470EBK-ND</t>
  </si>
  <si>
    <t xml:space="preserve">RES 470 OHM 1/8W 5% CARBON FILM    </t>
  </si>
  <si>
    <t>Yageo</t>
  </si>
  <si>
    <t>10KEBK-ND</t>
  </si>
  <si>
    <t xml:space="preserve">220EBK-ND </t>
  </si>
  <si>
    <t xml:space="preserve">8.2EBK-ND </t>
  </si>
  <si>
    <t xml:space="preserve">RES 10K 1/8W 5% CARBON FILM    </t>
  </si>
  <si>
    <t xml:space="preserve">RES 220 OHM 1/8W 5% CARBON FILM    </t>
  </si>
  <si>
    <t xml:space="preserve">RES 8.2 OHM 1/8W 5% CARBON FILM    </t>
  </si>
  <si>
    <t xml:space="preserve">1.7KEBK-ND </t>
  </si>
  <si>
    <t xml:space="preserve">RES 1.7K OHM 1/8W 5% CARBON FILM    </t>
  </si>
  <si>
    <t xml:space="preserve">27KEBK-ND </t>
  </si>
  <si>
    <t xml:space="preserve">RES 27K OHM 1/8W 5% CARBON FILM    </t>
  </si>
  <si>
    <t>50ppm/ºC Low Tempco Metalfilm Resistor</t>
  </si>
  <si>
    <t>RES 10.0K OHM 1/4W 1% METAL FILM</t>
  </si>
  <si>
    <t>10.0KXBK-ND</t>
  </si>
  <si>
    <t>277-1275-ND</t>
  </si>
  <si>
    <t>Phoenix</t>
  </si>
  <si>
    <t>277-1279-ND</t>
  </si>
  <si>
    <t>CONN TERM BLOCK 2.54MM 8POS  1725711</t>
  </si>
  <si>
    <t>CONN TERM BLOCK 2.54MM 4POS  1725672</t>
  </si>
  <si>
    <t>CTX406-ND</t>
  </si>
  <si>
    <t>CTS-Freq Controls</t>
  </si>
  <si>
    <t>Maxim</t>
  </si>
  <si>
    <t>MAX4194ESA INSTRUMENTATION AMP</t>
  </si>
  <si>
    <t>PC Board</t>
  </si>
  <si>
    <t>Assembly</t>
  </si>
  <si>
    <t>Subtotal</t>
  </si>
  <si>
    <t>100 minimum</t>
  </si>
  <si>
    <t>25 piece price</t>
  </si>
  <si>
    <t>Type</t>
  </si>
  <si>
    <t>SMD</t>
  </si>
  <si>
    <t>Through-hole</t>
  </si>
  <si>
    <t>8 pin Terminal</t>
  </si>
  <si>
    <t>4 pin Terminal</t>
  </si>
  <si>
    <t>A19355-ND</t>
  </si>
  <si>
    <t>Amp</t>
  </si>
  <si>
    <t>CONN HEADER VERT 7POS .100 TIN</t>
  </si>
  <si>
    <t>Spare Parts</t>
  </si>
  <si>
    <t>MHB14K-ND</t>
  </si>
  <si>
    <t>SHROUDED HEADER 14 POS STRAIGHT</t>
  </si>
  <si>
    <t>3M</t>
  </si>
  <si>
    <t>MHB10K-ND</t>
  </si>
  <si>
    <t>SHROUDED HEADER 10 POS STRAIGHT</t>
  </si>
  <si>
    <t>MCP604-I/SL-ND</t>
  </si>
  <si>
    <t>279-RN73CA-1.0K</t>
  </si>
  <si>
    <t>Holsworthy</t>
  </si>
  <si>
    <t>279-RN73CA-301</t>
  </si>
  <si>
    <t>Meggitt/Holsworthy 0805 Precision Chip Resistors</t>
  </si>
  <si>
    <t>80-C315C220J1G</t>
  </si>
  <si>
    <t>Mouser</t>
  </si>
  <si>
    <t xml:space="preserve">277-1238-ND </t>
  </si>
  <si>
    <t>CONN TERM BLOCK 4POS 5MM PCB</t>
  </si>
  <si>
    <t>277-1242-ND</t>
  </si>
  <si>
    <t>CONN TERM BLOCK 8POS 5MM PCB</t>
  </si>
  <si>
    <t>MCP2510-I/P-ND</t>
  </si>
  <si>
    <t>Microchip</t>
  </si>
  <si>
    <t>IC CAN CONTRLER IND TEMP 18DIP</t>
  </si>
  <si>
    <t>CAN bus controller</t>
  </si>
  <si>
    <t>MCP2551-I/P-ND</t>
  </si>
  <si>
    <t>IC TRANSCEIVER CAN HI-SPD 8-DIP</t>
  </si>
  <si>
    <t>CAN bus transceiver</t>
  </si>
  <si>
    <t>CONN HEADER 3POS .156 VERT TIN</t>
  </si>
  <si>
    <t>Description</t>
  </si>
  <si>
    <t>WM4601-ND</t>
  </si>
  <si>
    <t>3 Pin Header</t>
  </si>
  <si>
    <t>CONN HEADER 3POS .156 VERT GOLD</t>
  </si>
  <si>
    <t>WM5201-ND</t>
  </si>
  <si>
    <t>Alternate</t>
  </si>
  <si>
    <t>3 Pin Header- gold</t>
  </si>
  <si>
    <t>Molex/Waldom Electronics Corp</t>
  </si>
  <si>
    <t>Dist Part Number</t>
  </si>
  <si>
    <t>Manufacturer Part Number</t>
  </si>
  <si>
    <t>%Cost</t>
  </si>
  <si>
    <t>4 Pin Header</t>
  </si>
  <si>
    <t>C4</t>
  </si>
  <si>
    <t>C3</t>
  </si>
  <si>
    <t>C330C105M5U5CA</t>
  </si>
  <si>
    <t>0.01uF</t>
  </si>
  <si>
    <t>L1</t>
  </si>
  <si>
    <t>10mH</t>
  </si>
  <si>
    <t>Inductor</t>
  </si>
  <si>
    <t>D1, D2</t>
  </si>
  <si>
    <t>Diode</t>
  </si>
  <si>
    <t>DZ1</t>
  </si>
  <si>
    <t>Zener</t>
  </si>
  <si>
    <t>C1, C2</t>
  </si>
  <si>
    <t>R4</t>
  </si>
  <si>
    <t>470 ohm 1/4W</t>
  </si>
  <si>
    <t>R1</t>
  </si>
  <si>
    <t>3.9K 1/4W</t>
  </si>
  <si>
    <t>R2</t>
  </si>
  <si>
    <t>68K  1/4W</t>
  </si>
  <si>
    <t>R3</t>
  </si>
  <si>
    <t>1K  1/4W</t>
  </si>
  <si>
    <t>IC1</t>
  </si>
  <si>
    <t>IC</t>
  </si>
  <si>
    <t>8 pin plastic dip</t>
  </si>
  <si>
    <t>J1, J2</t>
  </si>
  <si>
    <t>Jumper</t>
  </si>
  <si>
    <t>Box</t>
  </si>
  <si>
    <t>Q1</t>
  </si>
  <si>
    <t>IGBT</t>
  </si>
  <si>
    <t>NE555P Precision Timer</t>
  </si>
  <si>
    <t>IRGB 14C40L</t>
  </si>
  <si>
    <t>TO-220AB</t>
  </si>
  <si>
    <t>DO-41</t>
  </si>
  <si>
    <t>DO-35-11</t>
  </si>
  <si>
    <t>X1</t>
  </si>
  <si>
    <t>3 pin Molex KK 0.156 header</t>
  </si>
  <si>
    <t>X2</t>
  </si>
  <si>
    <t>4 pin Molex KK 0.156 header</t>
  </si>
  <si>
    <t>4 Pin Header- gold</t>
  </si>
  <si>
    <t>Standoff</t>
  </si>
  <si>
    <t>399-2137-ND</t>
  </si>
  <si>
    <t>C317C103M5U5CA</t>
  </si>
  <si>
    <t>CAP .01UF 50V 20% CER RADIAL</t>
  </si>
  <si>
    <t>C322C104K5R5CA</t>
  </si>
  <si>
    <t>CAP .1UF 50V 10% CER RADIAL</t>
  </si>
  <si>
    <t>bought surplus</t>
  </si>
  <si>
    <t>1N4005 (only needs to be 400V)</t>
  </si>
  <si>
    <t>1N4005GICT-ND</t>
  </si>
  <si>
    <t>RECTIFIER 1 AMP 600V DO-41</t>
  </si>
  <si>
    <t>General Semiconductor</t>
  </si>
  <si>
    <t>1N4005</t>
  </si>
  <si>
    <t>5.6V zener</t>
  </si>
  <si>
    <t>DIODE ZENER 5.6V 500MW 5% DO-35</t>
  </si>
  <si>
    <t>Diodes Inc.</t>
  </si>
  <si>
    <t>1N5232BDICT-ND</t>
  </si>
  <si>
    <t>1N5232B-T</t>
  </si>
  <si>
    <t>RES 3.9K OHM 1/4W 5% CARBON FILM</t>
  </si>
  <si>
    <t>3.9KQBK-ND</t>
  </si>
  <si>
    <t>CFR-25JB-3K9</t>
  </si>
  <si>
    <t>RES 68K OHM 1/4W 5% CARBON FILM</t>
  </si>
  <si>
    <t>68KQBK-ND</t>
  </si>
  <si>
    <t>CFR-25JB-68K</t>
  </si>
  <si>
    <t>RES 1.0K OHM 1/4W 5% CARBON FILM</t>
  </si>
  <si>
    <t>1.0KQBK-ND</t>
  </si>
  <si>
    <t>CFR-25JB-1K0</t>
  </si>
  <si>
    <t>RES 470 OHM 1/4W 5% CARBON FILM</t>
  </si>
  <si>
    <t>470QBK-ND</t>
  </si>
  <si>
    <t>CFR-25JB-470R</t>
  </si>
  <si>
    <t>IC PRECISION TIMER 8-DIP</t>
  </si>
  <si>
    <t>Texas Instruments</t>
  </si>
  <si>
    <t>296-1411-5-ND</t>
  </si>
  <si>
    <t>NE555P</t>
  </si>
  <si>
    <t>IRGB14C40L</t>
  </si>
  <si>
    <t>International Rectifier</t>
  </si>
  <si>
    <t>IGBT IGNITION 430V 20A TO-220AB</t>
  </si>
  <si>
    <t>IRGB14C40L-ND</t>
  </si>
  <si>
    <t>26-48-1035</t>
  </si>
  <si>
    <t>CONN HEADER VERT 2POS .100 TIN</t>
  </si>
  <si>
    <t>2 position header</t>
  </si>
  <si>
    <t>2 pin connector</t>
  </si>
  <si>
    <t>AMP/Tyco</t>
  </si>
  <si>
    <t>A1911-ND</t>
  </si>
  <si>
    <t>640452-2</t>
  </si>
  <si>
    <t>2"x1.5" flanged box, painted black</t>
  </si>
  <si>
    <t>Enclosure</t>
  </si>
  <si>
    <t xml:space="preserve"> BOX W/BOTTM FLANG 2.07X1.5" BLK </t>
  </si>
  <si>
    <t>Hammond Mfg</t>
  </si>
  <si>
    <t>1590HFBK</t>
  </si>
  <si>
    <t>1590HFBK-ND</t>
  </si>
  <si>
    <t>WM4602-ND</t>
  </si>
  <si>
    <t>CONN HEADER 4POS .156 VERT TIN</t>
  </si>
  <si>
    <t>26-48-1045</t>
  </si>
  <si>
    <t>CONN HEADER 4POS .156 VERT GOLD</t>
  </si>
  <si>
    <t>WM5202-ND</t>
  </si>
  <si>
    <t>26-48-2045</t>
  </si>
  <si>
    <t>26-48-2035</t>
  </si>
  <si>
    <t xml:space="preserve">95105A111 </t>
  </si>
  <si>
    <t>Knurled Rivet Nuts 6-32</t>
  </si>
  <si>
    <t>4.34 for 25</t>
  </si>
  <si>
    <t>McMaster-Carr</t>
  </si>
  <si>
    <t>Knurled Rivet Nuts 6-32 Installation tool</t>
  </si>
  <si>
    <t>Optional</t>
  </si>
  <si>
    <t>CONN HEADER 3POS .156 R/A GOLD</t>
  </si>
  <si>
    <t>WM5236-ND</t>
  </si>
  <si>
    <t>26-61-5030</t>
  </si>
  <si>
    <t>3 Pin Header- gold right angle</t>
  </si>
  <si>
    <t>4 Pin Header- gold right angle</t>
  </si>
  <si>
    <t>CONN HEADER 4POS .156 R/A GOLD</t>
  </si>
  <si>
    <t>26-61-5040</t>
  </si>
  <si>
    <t>WM5237-ND</t>
  </si>
  <si>
    <t>CONN HOUSING 3POS .156 W/POLAR</t>
  </si>
  <si>
    <t>3 Pin Housing</t>
  </si>
  <si>
    <t>3 Pin Terminal Housing</t>
  </si>
  <si>
    <t>4 Pin Terminal Housing</t>
  </si>
  <si>
    <t>4 Pin Housing</t>
  </si>
  <si>
    <t>WM2112-ND</t>
  </si>
  <si>
    <t>09-50-8033</t>
  </si>
  <si>
    <t>Cable assembly</t>
  </si>
  <si>
    <t>Aluminum die cast</t>
  </si>
  <si>
    <t>CONN HOUSING 4POS .156 W/POLAR</t>
  </si>
  <si>
    <t>WM2113-ND</t>
  </si>
  <si>
    <t>09-50-8043</t>
  </si>
  <si>
    <t>CONN TERM FEMALE 18-24AWG GOLD</t>
  </si>
  <si>
    <t>Gold Pins</t>
  </si>
  <si>
    <t>Female pins</t>
  </si>
  <si>
    <t>WM2305-ND</t>
  </si>
  <si>
    <t>08-56-0106</t>
  </si>
  <si>
    <t>Crimping tool</t>
  </si>
  <si>
    <t>TOOL HAND CRIMP .156 TERM RACHET</t>
  </si>
  <si>
    <t>WM9926-ND</t>
  </si>
  <si>
    <t>63811-2200</t>
  </si>
  <si>
    <t>HV Igniter Driver</t>
  </si>
  <si>
    <t>Rev. A</t>
  </si>
  <si>
    <t>Nylon</t>
  </si>
  <si>
    <t>Check with Molex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</si>
</sst>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%"/>
  </numFmts>
  <fonts count="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44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44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4" fontId="3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0" fontId="3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pane xSplit="15000" topLeftCell="A1" activePane="topLeft" state="split"/>
      <selection pane="topLeft" activeCell="E10" sqref="E10"/>
      <selection pane="topRight" activeCell="A1" sqref="A1"/>
    </sheetView>
  </sheetViews>
  <sheetFormatPr defaultColWidth="9.140625" defaultRowHeight="12.75"/>
  <cols>
    <col min="2" max="2" width="12.28125" style="0" bestFit="1" customWidth="1"/>
    <col min="3" max="3" width="36.421875" style="0" bestFit="1" customWidth="1"/>
    <col min="4" max="4" width="11.57421875" style="0" bestFit="1" customWidth="1"/>
    <col min="5" max="5" width="52.00390625" style="0" bestFit="1" customWidth="1"/>
    <col min="6" max="6" width="10.57421875" style="0" bestFit="1" customWidth="1"/>
    <col min="7" max="7" width="16.421875" style="0" bestFit="1" customWidth="1"/>
    <col min="8" max="8" width="37.28125" style="0" bestFit="1" customWidth="1"/>
    <col min="9" max="9" width="9.140625" style="3" customWidth="1"/>
  </cols>
  <sheetData>
    <row r="1" ht="18">
      <c r="A1" s="1" t="s">
        <v>33</v>
      </c>
    </row>
    <row r="3" spans="1:10" s="6" customFormat="1" ht="12.75">
      <c r="A3" s="6" t="s">
        <v>19</v>
      </c>
      <c r="B3" s="6" t="s">
        <v>0</v>
      </c>
      <c r="C3" s="6" t="s">
        <v>21</v>
      </c>
      <c r="D3" s="6" t="s">
        <v>121</v>
      </c>
      <c r="E3" s="6" t="s">
        <v>154</v>
      </c>
      <c r="F3" s="6" t="s">
        <v>41</v>
      </c>
      <c r="G3" s="6" t="s">
        <v>42</v>
      </c>
      <c r="H3" s="6" t="s">
        <v>43</v>
      </c>
      <c r="I3" s="10" t="s">
        <v>44</v>
      </c>
      <c r="J3" s="6" t="s">
        <v>45</v>
      </c>
    </row>
    <row r="4" spans="1:10" ht="12.75">
      <c r="A4">
        <v>1</v>
      </c>
      <c r="C4" t="s">
        <v>149</v>
      </c>
      <c r="D4" s="5" t="s">
        <v>123</v>
      </c>
      <c r="E4" t="s">
        <v>148</v>
      </c>
      <c r="F4" t="s">
        <v>59</v>
      </c>
      <c r="G4" t="s">
        <v>147</v>
      </c>
      <c r="H4" t="s">
        <v>146</v>
      </c>
      <c r="I4" s="3">
        <v>4.2</v>
      </c>
      <c r="J4" s="3">
        <f>A4*I4</f>
        <v>4.2</v>
      </c>
    </row>
    <row r="5" spans="1:10" ht="12.75">
      <c r="A5">
        <v>1</v>
      </c>
      <c r="C5" t="s">
        <v>152</v>
      </c>
      <c r="D5" s="5" t="s">
        <v>123</v>
      </c>
      <c r="E5" t="s">
        <v>151</v>
      </c>
      <c r="F5" t="s">
        <v>59</v>
      </c>
      <c r="G5" t="s">
        <v>147</v>
      </c>
      <c r="H5" s="3" t="s">
        <v>150</v>
      </c>
      <c r="I5" s="3">
        <v>1.48</v>
      </c>
      <c r="J5" s="3">
        <f>A5*I5</f>
        <v>1.48</v>
      </c>
    </row>
    <row r="11" spans="1:10" ht="12.75">
      <c r="A11">
        <v>10</v>
      </c>
      <c r="B11" t="s">
        <v>1</v>
      </c>
      <c r="C11" t="s">
        <v>89</v>
      </c>
      <c r="D11" s="5" t="s">
        <v>123</v>
      </c>
      <c r="E11" t="s">
        <v>54</v>
      </c>
      <c r="F11" t="s">
        <v>59</v>
      </c>
      <c r="G11" t="s">
        <v>78</v>
      </c>
      <c r="H11" s="5" t="s">
        <v>75</v>
      </c>
      <c r="I11" s="3">
        <v>0.21</v>
      </c>
      <c r="J11" s="3">
        <f aca="true" t="shared" si="0" ref="J11:J17">A11*I11</f>
        <v>2.1</v>
      </c>
    </row>
    <row r="12" spans="1:10" ht="12.75">
      <c r="A12">
        <v>3</v>
      </c>
      <c r="B12" t="s">
        <v>2</v>
      </c>
      <c r="C12" t="s">
        <v>89</v>
      </c>
      <c r="D12" s="5" t="s">
        <v>123</v>
      </c>
      <c r="E12" s="5" t="s">
        <v>74</v>
      </c>
      <c r="F12" t="s">
        <v>59</v>
      </c>
      <c r="G12" t="s">
        <v>78</v>
      </c>
      <c r="H12" s="5" t="s">
        <v>73</v>
      </c>
      <c r="I12" s="3">
        <v>0.4</v>
      </c>
      <c r="J12" s="3">
        <f t="shared" si="0"/>
        <v>1.2000000000000002</v>
      </c>
    </row>
    <row r="13" spans="1:10" s="5" customFormat="1" ht="12.75">
      <c r="A13" s="5">
        <v>4</v>
      </c>
      <c r="B13" s="5" t="s">
        <v>3</v>
      </c>
      <c r="C13" s="5" t="s">
        <v>82</v>
      </c>
      <c r="D13" s="5" t="s">
        <v>123</v>
      </c>
      <c r="E13" s="5" t="s">
        <v>80</v>
      </c>
      <c r="F13" s="5" t="s">
        <v>59</v>
      </c>
      <c r="G13" s="5" t="s">
        <v>81</v>
      </c>
      <c r="H13" s="5" t="s">
        <v>79</v>
      </c>
      <c r="I13" s="7">
        <v>0.13</v>
      </c>
      <c r="J13" s="7">
        <f t="shared" si="0"/>
        <v>0.52</v>
      </c>
    </row>
    <row r="14" spans="1:10" ht="12.75">
      <c r="A14">
        <v>2</v>
      </c>
      <c r="B14" t="s">
        <v>4</v>
      </c>
      <c r="C14" t="s">
        <v>89</v>
      </c>
      <c r="D14" s="5" t="s">
        <v>123</v>
      </c>
      <c r="E14" t="s">
        <v>71</v>
      </c>
      <c r="F14" t="s">
        <v>141</v>
      </c>
      <c r="G14" t="s">
        <v>78</v>
      </c>
      <c r="H14" s="11" t="s">
        <v>140</v>
      </c>
      <c r="I14" s="3">
        <v>0.16</v>
      </c>
      <c r="J14" s="3">
        <f t="shared" si="0"/>
        <v>0.32</v>
      </c>
    </row>
    <row r="15" spans="1:10" ht="12.75">
      <c r="A15">
        <v>3</v>
      </c>
      <c r="B15" t="s">
        <v>5</v>
      </c>
      <c r="C15" t="s">
        <v>89</v>
      </c>
      <c r="D15" s="5" t="s">
        <v>123</v>
      </c>
      <c r="E15" s="5" t="s">
        <v>77</v>
      </c>
      <c r="F15" t="s">
        <v>59</v>
      </c>
      <c r="G15" t="s">
        <v>78</v>
      </c>
      <c r="H15" s="5" t="s">
        <v>76</v>
      </c>
      <c r="I15" s="3">
        <v>0.65</v>
      </c>
      <c r="J15" s="3">
        <f t="shared" si="0"/>
        <v>1.9500000000000002</v>
      </c>
    </row>
    <row r="16" spans="1:10" s="5" customFormat="1" ht="12.75">
      <c r="A16" s="5">
        <v>2</v>
      </c>
      <c r="B16" s="5" t="s">
        <v>85</v>
      </c>
      <c r="C16" s="5" t="s">
        <v>88</v>
      </c>
      <c r="D16" s="5" t="s">
        <v>123</v>
      </c>
      <c r="E16" s="5" t="s">
        <v>87</v>
      </c>
      <c r="F16" s="5" t="s">
        <v>59</v>
      </c>
      <c r="G16" s="5" t="s">
        <v>78</v>
      </c>
      <c r="H16" s="5" t="s">
        <v>86</v>
      </c>
      <c r="I16" s="7">
        <v>0.78</v>
      </c>
      <c r="J16" s="7">
        <f t="shared" si="0"/>
        <v>1.56</v>
      </c>
    </row>
    <row r="17" spans="1:10" s="5" customFormat="1" ht="12.75">
      <c r="A17" s="5">
        <v>4</v>
      </c>
      <c r="B17" s="5" t="s">
        <v>20</v>
      </c>
      <c r="C17" s="5" t="s">
        <v>82</v>
      </c>
      <c r="D17" s="5" t="s">
        <v>123</v>
      </c>
      <c r="E17" s="5" t="s">
        <v>84</v>
      </c>
      <c r="F17" s="5" t="s">
        <v>59</v>
      </c>
      <c r="G17" s="5" t="s">
        <v>81</v>
      </c>
      <c r="H17" s="8" t="s">
        <v>83</v>
      </c>
      <c r="I17" s="7">
        <v>0.35</v>
      </c>
      <c r="J17" s="3">
        <f t="shared" si="0"/>
        <v>1.4</v>
      </c>
    </row>
    <row r="18" spans="10:11" ht="12.75">
      <c r="J18" s="3"/>
      <c r="K18" s="3">
        <f>SUM(J11:J17)</f>
        <v>9.05</v>
      </c>
    </row>
    <row r="19" spans="1:10" ht="12.75">
      <c r="A19">
        <v>12</v>
      </c>
      <c r="B19" t="s">
        <v>22</v>
      </c>
      <c r="C19" t="s">
        <v>104</v>
      </c>
      <c r="D19" s="5" t="s">
        <v>123</v>
      </c>
      <c r="E19" s="5" t="s">
        <v>105</v>
      </c>
      <c r="F19" s="5" t="s">
        <v>59</v>
      </c>
      <c r="G19" s="5" t="s">
        <v>93</v>
      </c>
      <c r="H19" s="5" t="s">
        <v>106</v>
      </c>
      <c r="I19" s="3">
        <v>0.108</v>
      </c>
      <c r="J19" s="3">
        <f>A19*I19</f>
        <v>1.296</v>
      </c>
    </row>
    <row r="20" spans="1:10" s="9" customFormat="1" ht="12.75">
      <c r="A20" s="9">
        <v>2</v>
      </c>
      <c r="B20" s="9" t="s">
        <v>7</v>
      </c>
      <c r="C20" s="9" t="s">
        <v>40</v>
      </c>
      <c r="D20" s="9" t="s">
        <v>122</v>
      </c>
      <c r="E20" t="s">
        <v>139</v>
      </c>
      <c r="F20" t="s">
        <v>141</v>
      </c>
      <c r="G20" s="9" t="s">
        <v>137</v>
      </c>
      <c r="H20" s="9" t="s">
        <v>136</v>
      </c>
      <c r="I20" s="12"/>
      <c r="J20" s="12">
        <f>A20*I20</f>
        <v>0</v>
      </c>
    </row>
    <row r="21" spans="1:10" ht="12.75">
      <c r="A21">
        <v>2</v>
      </c>
      <c r="B21">
        <v>300</v>
      </c>
      <c r="C21" t="s">
        <v>40</v>
      </c>
      <c r="D21" s="5" t="s">
        <v>122</v>
      </c>
      <c r="E21" t="s">
        <v>139</v>
      </c>
      <c r="F21" t="s">
        <v>141</v>
      </c>
      <c r="G21" t="s">
        <v>70</v>
      </c>
      <c r="H21" s="9" t="s">
        <v>138</v>
      </c>
      <c r="J21" s="3">
        <f>A21*I21</f>
        <v>0</v>
      </c>
    </row>
    <row r="22" spans="1:10" s="5" customFormat="1" ht="12.75">
      <c r="A22" s="5">
        <v>5</v>
      </c>
      <c r="B22" s="5">
        <v>470</v>
      </c>
      <c r="C22" s="5" t="s">
        <v>18</v>
      </c>
      <c r="D22" s="5" t="s">
        <v>123</v>
      </c>
      <c r="E22" s="5" t="s">
        <v>92</v>
      </c>
      <c r="F22" s="5" t="s">
        <v>59</v>
      </c>
      <c r="G22" s="5" t="s">
        <v>93</v>
      </c>
      <c r="H22" s="5" t="s">
        <v>91</v>
      </c>
      <c r="I22" s="7">
        <v>0.01</v>
      </c>
      <c r="J22" s="7">
        <f>A22*I22</f>
        <v>0.05</v>
      </c>
    </row>
    <row r="23" spans="1:10" s="5" customFormat="1" ht="12.75">
      <c r="A23" s="5">
        <v>2</v>
      </c>
      <c r="B23" s="5" t="s">
        <v>22</v>
      </c>
      <c r="C23" s="5" t="s">
        <v>18</v>
      </c>
      <c r="D23" s="5" t="s">
        <v>123</v>
      </c>
      <c r="E23" s="5" t="s">
        <v>97</v>
      </c>
      <c r="F23" s="5" t="s">
        <v>59</v>
      </c>
      <c r="G23" s="5" t="s">
        <v>93</v>
      </c>
      <c r="H23" s="5" t="s">
        <v>94</v>
      </c>
      <c r="I23" s="7">
        <v>0.01</v>
      </c>
      <c r="J23" s="7">
        <f aca="true" t="shared" si="1" ref="J23:J32">A23*I23</f>
        <v>0.02</v>
      </c>
    </row>
    <row r="24" spans="1:10" ht="12.75">
      <c r="A24">
        <v>2</v>
      </c>
      <c r="B24">
        <v>220</v>
      </c>
      <c r="C24" t="s">
        <v>18</v>
      </c>
      <c r="D24" s="5" t="s">
        <v>123</v>
      </c>
      <c r="E24" t="s">
        <v>98</v>
      </c>
      <c r="F24" t="s">
        <v>59</v>
      </c>
      <c r="G24" t="s">
        <v>93</v>
      </c>
      <c r="H24" t="s">
        <v>95</v>
      </c>
      <c r="I24" s="7">
        <v>0.01</v>
      </c>
      <c r="J24" s="3">
        <f t="shared" si="1"/>
        <v>0.02</v>
      </c>
    </row>
    <row r="25" spans="1:10" ht="12.75">
      <c r="A25">
        <v>2</v>
      </c>
      <c r="B25">
        <v>8.2</v>
      </c>
      <c r="C25" t="s">
        <v>18</v>
      </c>
      <c r="D25" s="5" t="s">
        <v>123</v>
      </c>
      <c r="E25" t="s">
        <v>99</v>
      </c>
      <c r="F25" t="s">
        <v>59</v>
      </c>
      <c r="G25" t="s">
        <v>93</v>
      </c>
      <c r="H25" t="s">
        <v>96</v>
      </c>
      <c r="I25" s="7">
        <v>0.01</v>
      </c>
      <c r="J25" s="3">
        <f t="shared" si="1"/>
        <v>0.02</v>
      </c>
    </row>
    <row r="26" spans="1:10" ht="12.75">
      <c r="A26">
        <v>1</v>
      </c>
      <c r="B26" t="s">
        <v>23</v>
      </c>
      <c r="C26" t="s">
        <v>18</v>
      </c>
      <c r="D26" s="5" t="s">
        <v>123</v>
      </c>
      <c r="E26" t="s">
        <v>101</v>
      </c>
      <c r="F26" t="s">
        <v>59</v>
      </c>
      <c r="G26" t="s">
        <v>93</v>
      </c>
      <c r="H26" t="s">
        <v>100</v>
      </c>
      <c r="I26" s="7">
        <v>0.01</v>
      </c>
      <c r="J26" s="3">
        <f t="shared" si="1"/>
        <v>0.01</v>
      </c>
    </row>
    <row r="27" spans="1:10" ht="12.75">
      <c r="A27">
        <v>1</v>
      </c>
      <c r="B27" t="s">
        <v>24</v>
      </c>
      <c r="C27" t="s">
        <v>18</v>
      </c>
      <c r="D27" s="5" t="s">
        <v>123</v>
      </c>
      <c r="E27" t="s">
        <v>103</v>
      </c>
      <c r="F27" t="s">
        <v>59</v>
      </c>
      <c r="G27" t="s">
        <v>93</v>
      </c>
      <c r="H27" t="s">
        <v>102</v>
      </c>
      <c r="I27" s="7">
        <v>0.01</v>
      </c>
      <c r="J27" s="3">
        <f t="shared" si="1"/>
        <v>0.01</v>
      </c>
    </row>
    <row r="28" spans="10:11" ht="12.75">
      <c r="J28" s="3"/>
      <c r="K28" s="3">
        <f>SUM(J19:J27)</f>
        <v>1.4260000000000002</v>
      </c>
    </row>
    <row r="29" spans="1:10" ht="12.75">
      <c r="A29">
        <v>2</v>
      </c>
      <c r="B29" t="s">
        <v>17</v>
      </c>
      <c r="C29" t="s">
        <v>34</v>
      </c>
      <c r="D29" s="5" t="s">
        <v>123</v>
      </c>
      <c r="J29" s="3">
        <f t="shared" si="1"/>
        <v>0</v>
      </c>
    </row>
    <row r="30" spans="1:10" ht="12.75">
      <c r="A30">
        <v>3</v>
      </c>
      <c r="B30" t="s">
        <v>8</v>
      </c>
      <c r="C30" t="s">
        <v>34</v>
      </c>
      <c r="D30" s="5" t="s">
        <v>123</v>
      </c>
      <c r="J30" s="3">
        <f t="shared" si="1"/>
        <v>0</v>
      </c>
    </row>
    <row r="31" spans="1:10" ht="12.75">
      <c r="A31">
        <v>1</v>
      </c>
      <c r="B31" t="s">
        <v>9</v>
      </c>
      <c r="C31" t="s">
        <v>34</v>
      </c>
      <c r="D31" s="5" t="s">
        <v>123</v>
      </c>
      <c r="J31" s="3">
        <f t="shared" si="1"/>
        <v>0</v>
      </c>
    </row>
    <row r="32" spans="1:10" ht="12.75">
      <c r="A32">
        <v>1</v>
      </c>
      <c r="B32" t="s">
        <v>10</v>
      </c>
      <c r="C32" t="s">
        <v>34</v>
      </c>
      <c r="D32" s="5" t="s">
        <v>123</v>
      </c>
      <c r="J32" s="3">
        <f t="shared" si="1"/>
        <v>0</v>
      </c>
    </row>
    <row r="33" ht="12.75">
      <c r="J33" s="3"/>
    </row>
    <row r="34" spans="1:10" s="5" customFormat="1" ht="12.75">
      <c r="A34" s="5">
        <v>1</v>
      </c>
      <c r="B34" s="5" t="s">
        <v>11</v>
      </c>
      <c r="C34" s="5" t="s">
        <v>28</v>
      </c>
      <c r="D34" s="5" t="s">
        <v>123</v>
      </c>
      <c r="E34" s="5" t="s">
        <v>51</v>
      </c>
      <c r="F34" s="5" t="s">
        <v>59</v>
      </c>
      <c r="G34" t="s">
        <v>60</v>
      </c>
      <c r="H34" s="5" t="s">
        <v>90</v>
      </c>
      <c r="I34" s="7">
        <v>0.48</v>
      </c>
      <c r="J34" s="7">
        <f aca="true" t="shared" si="2" ref="J34:J41">A34*I34</f>
        <v>0.48</v>
      </c>
    </row>
    <row r="35" spans="1:12" ht="12.75">
      <c r="A35">
        <v>1</v>
      </c>
      <c r="B35" t="s">
        <v>26</v>
      </c>
      <c r="C35" t="s">
        <v>27</v>
      </c>
      <c r="D35" s="5" t="s">
        <v>122</v>
      </c>
      <c r="E35" s="5" t="s">
        <v>58</v>
      </c>
      <c r="F35" t="s">
        <v>59</v>
      </c>
      <c r="G35" t="s">
        <v>65</v>
      </c>
      <c r="H35" s="5" t="s">
        <v>57</v>
      </c>
      <c r="I35" s="3">
        <v>4.16</v>
      </c>
      <c r="J35" s="3">
        <f t="shared" si="2"/>
        <v>4.16</v>
      </c>
      <c r="L35" t="s">
        <v>120</v>
      </c>
    </row>
    <row r="36" spans="1:12" ht="12.75">
      <c r="A36">
        <v>1</v>
      </c>
      <c r="B36" t="s">
        <v>12</v>
      </c>
      <c r="C36" t="s">
        <v>13</v>
      </c>
      <c r="D36" s="5" t="s">
        <v>122</v>
      </c>
      <c r="E36" t="s">
        <v>53</v>
      </c>
      <c r="F36" t="s">
        <v>59</v>
      </c>
      <c r="G36" t="s">
        <v>60</v>
      </c>
      <c r="H36" t="s">
        <v>52</v>
      </c>
      <c r="I36" s="3">
        <v>1.54</v>
      </c>
      <c r="J36" s="3">
        <f t="shared" si="2"/>
        <v>1.54</v>
      </c>
      <c r="L36" t="s">
        <v>120</v>
      </c>
    </row>
    <row r="37" spans="1:10" ht="12.75">
      <c r="A37">
        <v>1</v>
      </c>
      <c r="B37" t="s">
        <v>14</v>
      </c>
      <c r="C37" t="s">
        <v>29</v>
      </c>
      <c r="D37" s="5" t="s">
        <v>122</v>
      </c>
      <c r="E37" s="4" t="s">
        <v>46</v>
      </c>
      <c r="F37" t="s">
        <v>48</v>
      </c>
      <c r="G37" t="s">
        <v>48</v>
      </c>
      <c r="H37" s="4" t="s">
        <v>46</v>
      </c>
      <c r="I37" s="3">
        <v>2.55</v>
      </c>
      <c r="J37" s="3">
        <f t="shared" si="2"/>
        <v>2.55</v>
      </c>
    </row>
    <row r="38" spans="1:10" ht="12.75">
      <c r="A38">
        <v>1</v>
      </c>
      <c r="B38" t="s">
        <v>16</v>
      </c>
      <c r="C38" t="s">
        <v>30</v>
      </c>
      <c r="D38" s="5" t="s">
        <v>122</v>
      </c>
      <c r="E38" s="2" t="s">
        <v>47</v>
      </c>
      <c r="F38" t="s">
        <v>48</v>
      </c>
      <c r="G38" t="s">
        <v>48</v>
      </c>
      <c r="H38" s="2" t="s">
        <v>47</v>
      </c>
      <c r="I38" s="3">
        <v>2.55</v>
      </c>
      <c r="J38" s="3">
        <f t="shared" si="2"/>
        <v>2.55</v>
      </c>
    </row>
    <row r="39" spans="1:12" ht="12.75">
      <c r="A39">
        <v>4</v>
      </c>
      <c r="B39" t="s">
        <v>15</v>
      </c>
      <c r="C39" t="s">
        <v>31</v>
      </c>
      <c r="D39" s="5" t="s">
        <v>122</v>
      </c>
      <c r="E39" t="s">
        <v>115</v>
      </c>
      <c r="F39" t="s">
        <v>114</v>
      </c>
      <c r="G39" t="s">
        <v>114</v>
      </c>
      <c r="I39" s="3">
        <v>1.78</v>
      </c>
      <c r="J39" s="3">
        <f t="shared" si="2"/>
        <v>7.12</v>
      </c>
      <c r="L39" t="s">
        <v>119</v>
      </c>
    </row>
    <row r="40" spans="1:10" s="5" customFormat="1" ht="12.75">
      <c r="A40" s="5">
        <v>1</v>
      </c>
      <c r="B40" s="5" t="s">
        <v>6</v>
      </c>
      <c r="C40" s="5" t="s">
        <v>32</v>
      </c>
      <c r="D40" s="5" t="s">
        <v>122</v>
      </c>
      <c r="E40" s="5" t="s">
        <v>49</v>
      </c>
      <c r="F40" s="5" t="s">
        <v>59</v>
      </c>
      <c r="G40" s="5" t="s">
        <v>64</v>
      </c>
      <c r="H40" s="5" t="s">
        <v>135</v>
      </c>
      <c r="I40" s="7">
        <v>1.6</v>
      </c>
      <c r="J40" s="7">
        <f t="shared" si="2"/>
        <v>1.6</v>
      </c>
    </row>
    <row r="41" spans="1:10" s="5" customFormat="1" ht="12.75">
      <c r="A41" s="5">
        <v>1</v>
      </c>
      <c r="B41" s="5" t="s">
        <v>68</v>
      </c>
      <c r="C41" s="5" t="s">
        <v>68</v>
      </c>
      <c r="D41" s="5" t="s">
        <v>123</v>
      </c>
      <c r="E41" s="5" t="s">
        <v>67</v>
      </c>
      <c r="F41" s="5" t="s">
        <v>59</v>
      </c>
      <c r="G41" s="5" t="s">
        <v>113</v>
      </c>
      <c r="H41" s="5" t="s">
        <v>112</v>
      </c>
      <c r="I41" s="7">
        <v>1.31</v>
      </c>
      <c r="J41" s="7">
        <f t="shared" si="2"/>
        <v>1.31</v>
      </c>
    </row>
    <row r="42" ht="12.75">
      <c r="K42" s="3">
        <f>SUM(J34:J41)</f>
        <v>21.310000000000002</v>
      </c>
    </row>
    <row r="43" spans="1:10" s="5" customFormat="1" ht="12.75">
      <c r="A43" s="5">
        <v>2</v>
      </c>
      <c r="B43" s="5" t="s">
        <v>35</v>
      </c>
      <c r="C43" s="5" t="s">
        <v>36</v>
      </c>
      <c r="D43" s="5" t="s">
        <v>123</v>
      </c>
      <c r="E43" s="5" t="s">
        <v>128</v>
      </c>
      <c r="F43" s="5" t="s">
        <v>59</v>
      </c>
      <c r="G43" s="5" t="s">
        <v>127</v>
      </c>
      <c r="H43" s="5" t="s">
        <v>126</v>
      </c>
      <c r="I43" s="7">
        <v>0.42</v>
      </c>
      <c r="J43" s="7">
        <f>A43*I43</f>
        <v>0.84</v>
      </c>
    </row>
    <row r="44" spans="1:10" ht="12.75">
      <c r="A44">
        <v>1</v>
      </c>
      <c r="B44" t="s">
        <v>62</v>
      </c>
      <c r="C44" t="s">
        <v>61</v>
      </c>
      <c r="D44" s="5" t="s">
        <v>123</v>
      </c>
      <c r="E44" t="s">
        <v>56</v>
      </c>
      <c r="F44" t="s">
        <v>59</v>
      </c>
      <c r="H44" t="s">
        <v>55</v>
      </c>
      <c r="I44" s="3">
        <v>2.36</v>
      </c>
      <c r="J44" s="3">
        <f>A44*I44</f>
        <v>2.36</v>
      </c>
    </row>
    <row r="45" spans="1:10" ht="12.75">
      <c r="A45">
        <v>2</v>
      </c>
      <c r="B45" t="s">
        <v>62</v>
      </c>
      <c r="C45" t="s">
        <v>25</v>
      </c>
      <c r="D45" s="5" t="s">
        <v>123</v>
      </c>
      <c r="E45" t="s">
        <v>50</v>
      </c>
      <c r="F45" t="s">
        <v>59</v>
      </c>
      <c r="G45" t="s">
        <v>127</v>
      </c>
      <c r="H45" t="s">
        <v>63</v>
      </c>
      <c r="I45" s="3">
        <v>0.33</v>
      </c>
      <c r="J45" s="3">
        <f>A45*I45</f>
        <v>0.66</v>
      </c>
    </row>
    <row r="46" s="5" customFormat="1" ht="12.75"/>
    <row r="47" spans="1:10" s="5" customFormat="1" ht="12.75">
      <c r="A47" s="5">
        <v>2</v>
      </c>
      <c r="B47" s="5" t="s">
        <v>124</v>
      </c>
      <c r="C47" s="5" t="s">
        <v>38</v>
      </c>
      <c r="D47" s="5" t="s">
        <v>123</v>
      </c>
      <c r="E47" s="5" t="s">
        <v>145</v>
      </c>
      <c r="F47" s="5" t="s">
        <v>59</v>
      </c>
      <c r="G47" s="5" t="s">
        <v>108</v>
      </c>
      <c r="H47" s="5" t="s">
        <v>144</v>
      </c>
      <c r="I47" s="7">
        <v>2.9</v>
      </c>
      <c r="J47" s="7">
        <f>A47*I47</f>
        <v>5.8</v>
      </c>
    </row>
    <row r="48" spans="1:11" s="5" customFormat="1" ht="12.75">
      <c r="A48" s="5">
        <v>1</v>
      </c>
      <c r="B48" s="5" t="s">
        <v>125</v>
      </c>
      <c r="C48" s="5" t="s">
        <v>38</v>
      </c>
      <c r="D48" s="5" t="s">
        <v>123</v>
      </c>
      <c r="E48" s="5" t="s">
        <v>143</v>
      </c>
      <c r="F48" s="5" t="s">
        <v>59</v>
      </c>
      <c r="G48" s="5" t="s">
        <v>108</v>
      </c>
      <c r="H48" s="5" t="s">
        <v>142</v>
      </c>
      <c r="I48" s="7">
        <v>1.46</v>
      </c>
      <c r="J48" s="7">
        <f>A48*I48</f>
        <v>1.46</v>
      </c>
      <c r="K48" s="7">
        <f>SUM(J43:J48)</f>
        <v>11.120000000000001</v>
      </c>
    </row>
    <row r="49" spans="8:10" ht="12.75">
      <c r="H49" s="9" t="s">
        <v>118</v>
      </c>
      <c r="J49" s="3">
        <f>SUM(J1:J48)</f>
        <v>48.586000000000006</v>
      </c>
    </row>
    <row r="51" spans="8:10" ht="12.75">
      <c r="H51" t="s">
        <v>116</v>
      </c>
      <c r="J51" s="3">
        <v>15</v>
      </c>
    </row>
    <row r="52" spans="8:10" ht="12.75">
      <c r="H52" t="s">
        <v>117</v>
      </c>
      <c r="J52" s="3">
        <v>20</v>
      </c>
    </row>
    <row r="53" spans="1:10" ht="18">
      <c r="A53" s="1" t="s">
        <v>129</v>
      </c>
      <c r="H53" s="6" t="s">
        <v>66</v>
      </c>
      <c r="I53" s="10"/>
      <c r="J53" s="10">
        <f>SUM(J49:J52)</f>
        <v>83.58600000000001</v>
      </c>
    </row>
    <row r="54" spans="1:10" ht="12.75" customHeight="1">
      <c r="A54" s="1"/>
      <c r="H54" s="6"/>
      <c r="I54" s="10"/>
      <c r="J54" s="10"/>
    </row>
    <row r="55" spans="1:10" s="5" customFormat="1" ht="12.75" customHeight="1">
      <c r="A55" s="5">
        <v>1</v>
      </c>
      <c r="B55" s="5" t="s">
        <v>35</v>
      </c>
      <c r="C55" s="5" t="s">
        <v>36</v>
      </c>
      <c r="D55" s="5" t="s">
        <v>123</v>
      </c>
      <c r="E55" s="5" t="s">
        <v>131</v>
      </c>
      <c r="F55" s="5" t="s">
        <v>59</v>
      </c>
      <c r="G55" s="5" t="s">
        <v>132</v>
      </c>
      <c r="H55" s="5" t="s">
        <v>130</v>
      </c>
      <c r="I55" s="7">
        <v>1.37</v>
      </c>
      <c r="J55" s="7">
        <f>A55*I55</f>
        <v>1.37</v>
      </c>
    </row>
    <row r="56" spans="1:10" s="5" customFormat="1" ht="12.75">
      <c r="A56" s="5">
        <v>1</v>
      </c>
      <c r="B56" s="5" t="s">
        <v>62</v>
      </c>
      <c r="C56" s="5" t="s">
        <v>25</v>
      </c>
      <c r="D56" s="5" t="s">
        <v>123</v>
      </c>
      <c r="E56" s="5" t="s">
        <v>134</v>
      </c>
      <c r="F56" s="5" t="s">
        <v>59</v>
      </c>
      <c r="G56" s="5" t="s">
        <v>132</v>
      </c>
      <c r="H56" s="5" t="s">
        <v>133</v>
      </c>
      <c r="I56" s="7">
        <v>1.33</v>
      </c>
      <c r="J56" s="7">
        <f>A56*I56</f>
        <v>1.33</v>
      </c>
    </row>
    <row r="57" spans="1:10" ht="12.75">
      <c r="A57" s="5">
        <v>2</v>
      </c>
      <c r="B57" s="5" t="s">
        <v>37</v>
      </c>
      <c r="C57" s="5" t="s">
        <v>38</v>
      </c>
      <c r="D57" s="5" t="s">
        <v>123</v>
      </c>
      <c r="E57" s="5" t="s">
        <v>110</v>
      </c>
      <c r="F57" s="5" t="s">
        <v>59</v>
      </c>
      <c r="G57" s="5" t="s">
        <v>108</v>
      </c>
      <c r="H57" s="5" t="s">
        <v>109</v>
      </c>
      <c r="I57" s="7">
        <v>4.26</v>
      </c>
      <c r="J57" s="7">
        <f>A57*I57</f>
        <v>8.52</v>
      </c>
    </row>
    <row r="58" spans="1:10" ht="12.75">
      <c r="A58" s="5">
        <v>1</v>
      </c>
      <c r="B58" s="5" t="s">
        <v>39</v>
      </c>
      <c r="C58" s="5" t="s">
        <v>38</v>
      </c>
      <c r="D58" s="5" t="s">
        <v>123</v>
      </c>
      <c r="E58" s="5" t="s">
        <v>111</v>
      </c>
      <c r="F58" s="5" t="s">
        <v>59</v>
      </c>
      <c r="G58" s="5" t="s">
        <v>108</v>
      </c>
      <c r="H58" s="5" t="s">
        <v>107</v>
      </c>
      <c r="I58" s="7">
        <v>2.15</v>
      </c>
      <c r="J58" s="7">
        <f>A58*I58</f>
        <v>2.15</v>
      </c>
    </row>
    <row r="59" ht="12.75">
      <c r="J59" s="3"/>
    </row>
    <row r="60" ht="12.75">
      <c r="J60" s="3"/>
    </row>
    <row r="61" spans="1:10" ht="12.75">
      <c r="A61" t="s">
        <v>19</v>
      </c>
      <c r="B61" t="s">
        <v>0</v>
      </c>
      <c r="C61" t="s">
        <v>21</v>
      </c>
      <c r="D61" t="s">
        <v>121</v>
      </c>
      <c r="F61" t="s">
        <v>41</v>
      </c>
      <c r="G61" t="s">
        <v>42</v>
      </c>
      <c r="H61" t="s">
        <v>43</v>
      </c>
      <c r="I61" s="3" t="s">
        <v>44</v>
      </c>
      <c r="J61" t="s">
        <v>45</v>
      </c>
    </row>
    <row r="63" spans="1:10" ht="12.75">
      <c r="A63">
        <v>10</v>
      </c>
      <c r="B63" t="s">
        <v>1</v>
      </c>
      <c r="C63" t="s">
        <v>89</v>
      </c>
      <c r="D63" s="5" t="s">
        <v>123</v>
      </c>
      <c r="E63" t="s">
        <v>54</v>
      </c>
      <c r="F63" t="s">
        <v>59</v>
      </c>
      <c r="G63" t="s">
        <v>78</v>
      </c>
      <c r="H63" s="5" t="s">
        <v>75</v>
      </c>
      <c r="I63" s="3">
        <v>0.21</v>
      </c>
      <c r="J63" s="3">
        <f aca="true" t="shared" si="3" ref="J63:J69">A63*I63</f>
        <v>2.1</v>
      </c>
    </row>
    <row r="64" spans="1:10" ht="12.75">
      <c r="A64">
        <v>3</v>
      </c>
      <c r="B64" t="s">
        <v>2</v>
      </c>
      <c r="C64" t="s">
        <v>89</v>
      </c>
      <c r="D64" s="5" t="s">
        <v>123</v>
      </c>
      <c r="E64" s="5" t="s">
        <v>74</v>
      </c>
      <c r="F64" t="s">
        <v>59</v>
      </c>
      <c r="G64" t="s">
        <v>78</v>
      </c>
      <c r="H64" s="5" t="s">
        <v>73</v>
      </c>
      <c r="I64" s="3">
        <v>0.4</v>
      </c>
      <c r="J64" s="3">
        <f t="shared" si="3"/>
        <v>1.2000000000000002</v>
      </c>
    </row>
    <row r="65" spans="1:11" ht="12.75">
      <c r="A65" s="5">
        <v>4</v>
      </c>
      <c r="B65" s="5" t="s">
        <v>3</v>
      </c>
      <c r="C65" s="5" t="s">
        <v>82</v>
      </c>
      <c r="D65" s="5" t="s">
        <v>123</v>
      </c>
      <c r="E65" s="5" t="s">
        <v>80</v>
      </c>
      <c r="F65" s="5" t="s">
        <v>59</v>
      </c>
      <c r="G65" s="5" t="s">
        <v>81</v>
      </c>
      <c r="H65" s="5" t="s">
        <v>79</v>
      </c>
      <c r="I65" s="7">
        <v>0.13</v>
      </c>
      <c r="J65" s="7">
        <f t="shared" si="3"/>
        <v>0.52</v>
      </c>
      <c r="K65" s="5"/>
    </row>
    <row r="66" spans="1:10" ht="12.75">
      <c r="A66">
        <v>2</v>
      </c>
      <c r="B66" t="s">
        <v>4</v>
      </c>
      <c r="C66" t="s">
        <v>89</v>
      </c>
      <c r="D66" s="5" t="s">
        <v>123</v>
      </c>
      <c r="E66" t="s">
        <v>71</v>
      </c>
      <c r="F66" t="s">
        <v>69</v>
      </c>
      <c r="H66" t="s">
        <v>72</v>
      </c>
      <c r="I66" s="3">
        <v>0.16</v>
      </c>
      <c r="J66" s="3">
        <f t="shared" si="3"/>
        <v>0.32</v>
      </c>
    </row>
    <row r="67" spans="1:10" ht="12.75">
      <c r="A67">
        <v>3</v>
      </c>
      <c r="B67" t="s">
        <v>5</v>
      </c>
      <c r="C67" t="s">
        <v>89</v>
      </c>
      <c r="D67" s="5" t="s">
        <v>123</v>
      </c>
      <c r="E67" s="5" t="s">
        <v>77</v>
      </c>
      <c r="F67" t="s">
        <v>59</v>
      </c>
      <c r="G67" t="s">
        <v>78</v>
      </c>
      <c r="H67" s="5" t="s">
        <v>76</v>
      </c>
      <c r="I67" s="3">
        <v>0.65</v>
      </c>
      <c r="J67" s="3">
        <f t="shared" si="3"/>
        <v>1.9500000000000002</v>
      </c>
    </row>
    <row r="68" spans="1:11" ht="12.75">
      <c r="A68" s="5">
        <v>2</v>
      </c>
      <c r="B68" s="5" t="s">
        <v>85</v>
      </c>
      <c r="C68" s="5" t="s">
        <v>88</v>
      </c>
      <c r="D68" s="5" t="s">
        <v>123</v>
      </c>
      <c r="E68" s="5" t="s">
        <v>87</v>
      </c>
      <c r="F68" s="5" t="s">
        <v>59</v>
      </c>
      <c r="G68" s="5" t="s">
        <v>78</v>
      </c>
      <c r="H68" s="5" t="s">
        <v>86</v>
      </c>
      <c r="I68" s="7">
        <v>0.78</v>
      </c>
      <c r="J68" s="7">
        <f t="shared" si="3"/>
        <v>1.56</v>
      </c>
      <c r="K68" s="5"/>
    </row>
    <row r="69" spans="1:11" ht="12.75">
      <c r="A69" s="5">
        <v>4</v>
      </c>
      <c r="B69" s="5" t="s">
        <v>20</v>
      </c>
      <c r="C69" s="5" t="s">
        <v>82</v>
      </c>
      <c r="D69" s="5" t="s">
        <v>123</v>
      </c>
      <c r="E69" s="5" t="s">
        <v>84</v>
      </c>
      <c r="F69" s="5" t="s">
        <v>59</v>
      </c>
      <c r="G69" s="5" t="s">
        <v>81</v>
      </c>
      <c r="H69" s="8" t="s">
        <v>83</v>
      </c>
      <c r="I69" s="7">
        <v>0.35</v>
      </c>
      <c r="J69" s="3">
        <f t="shared" si="3"/>
        <v>1.4</v>
      </c>
      <c r="K69" s="5"/>
    </row>
    <row r="70" spans="10:11" ht="12.75">
      <c r="J70" s="3"/>
      <c r="K70" s="3">
        <f>SUM(J63:J69)</f>
        <v>9.05</v>
      </c>
    </row>
    <row r="71" spans="1:10" ht="12.75">
      <c r="A71">
        <v>12</v>
      </c>
      <c r="B71" t="s">
        <v>22</v>
      </c>
      <c r="C71" t="s">
        <v>104</v>
      </c>
      <c r="D71" s="5" t="s">
        <v>123</v>
      </c>
      <c r="E71" s="5" t="s">
        <v>105</v>
      </c>
      <c r="F71" s="5" t="s">
        <v>59</v>
      </c>
      <c r="G71" s="5" t="s">
        <v>93</v>
      </c>
      <c r="H71" s="5" t="s">
        <v>106</v>
      </c>
      <c r="I71" s="3">
        <v>0.108</v>
      </c>
      <c r="J71" s="3">
        <f aca="true" t="shared" si="4" ref="J71:J79">A71*I71</f>
        <v>1.296</v>
      </c>
    </row>
    <row r="72" spans="1:10" ht="12.75">
      <c r="A72">
        <v>2</v>
      </c>
      <c r="B72" t="s">
        <v>7</v>
      </c>
      <c r="C72" t="s">
        <v>40</v>
      </c>
      <c r="D72" s="5" t="s">
        <v>122</v>
      </c>
      <c r="F72" t="s">
        <v>69</v>
      </c>
      <c r="G72" t="s">
        <v>70</v>
      </c>
      <c r="J72" s="3">
        <f t="shared" si="4"/>
        <v>0</v>
      </c>
    </row>
    <row r="73" spans="1:10" ht="12.75">
      <c r="A73">
        <v>2</v>
      </c>
      <c r="B73">
        <v>300</v>
      </c>
      <c r="C73" t="s">
        <v>40</v>
      </c>
      <c r="D73" s="5" t="s">
        <v>122</v>
      </c>
      <c r="F73" t="s">
        <v>69</v>
      </c>
      <c r="G73" t="s">
        <v>70</v>
      </c>
      <c r="J73" s="3">
        <f t="shared" si="4"/>
        <v>0</v>
      </c>
    </row>
    <row r="74" spans="1:11" ht="12.75">
      <c r="A74" s="5">
        <v>5</v>
      </c>
      <c r="B74" s="5">
        <v>470</v>
      </c>
      <c r="C74" s="5" t="s">
        <v>18</v>
      </c>
      <c r="D74" s="5" t="s">
        <v>123</v>
      </c>
      <c r="E74" s="5" t="s">
        <v>92</v>
      </c>
      <c r="F74" s="5" t="s">
        <v>59</v>
      </c>
      <c r="G74" s="5" t="s">
        <v>93</v>
      </c>
      <c r="H74" s="5" t="s">
        <v>91</v>
      </c>
      <c r="I74" s="7">
        <v>0.01</v>
      </c>
      <c r="J74" s="7">
        <f t="shared" si="4"/>
        <v>0.05</v>
      </c>
      <c r="K74" s="5"/>
    </row>
    <row r="75" spans="1:11" ht="12.75">
      <c r="A75" s="5">
        <v>2</v>
      </c>
      <c r="B75" s="5" t="s">
        <v>22</v>
      </c>
      <c r="C75" s="5" t="s">
        <v>18</v>
      </c>
      <c r="D75" s="5" t="s">
        <v>123</v>
      </c>
      <c r="E75" s="5" t="s">
        <v>97</v>
      </c>
      <c r="F75" s="5" t="s">
        <v>59</v>
      </c>
      <c r="G75" s="5" t="s">
        <v>93</v>
      </c>
      <c r="H75" s="5" t="s">
        <v>94</v>
      </c>
      <c r="I75" s="7">
        <v>0.01</v>
      </c>
      <c r="J75" s="7">
        <f t="shared" si="4"/>
        <v>0.02</v>
      </c>
      <c r="K75" s="5"/>
    </row>
    <row r="76" spans="1:10" ht="12.75">
      <c r="A76">
        <v>2</v>
      </c>
      <c r="B76">
        <v>220</v>
      </c>
      <c r="C76" t="s">
        <v>18</v>
      </c>
      <c r="D76" s="5" t="s">
        <v>123</v>
      </c>
      <c r="E76" t="s">
        <v>98</v>
      </c>
      <c r="F76" t="s">
        <v>59</v>
      </c>
      <c r="G76" t="s">
        <v>93</v>
      </c>
      <c r="H76" t="s">
        <v>95</v>
      </c>
      <c r="I76" s="7">
        <v>0.01</v>
      </c>
      <c r="J76" s="3">
        <f t="shared" si="4"/>
        <v>0.02</v>
      </c>
    </row>
    <row r="77" spans="1:10" ht="12.75">
      <c r="A77">
        <v>2</v>
      </c>
      <c r="B77">
        <v>8.2</v>
      </c>
      <c r="C77" t="s">
        <v>18</v>
      </c>
      <c r="D77" s="5" t="s">
        <v>123</v>
      </c>
      <c r="E77" t="s">
        <v>99</v>
      </c>
      <c r="F77" t="s">
        <v>59</v>
      </c>
      <c r="G77" t="s">
        <v>93</v>
      </c>
      <c r="H77" t="s">
        <v>96</v>
      </c>
      <c r="I77" s="7">
        <v>0.01</v>
      </c>
      <c r="J77" s="3">
        <f t="shared" si="4"/>
        <v>0.02</v>
      </c>
    </row>
    <row r="78" spans="1:10" ht="12.75">
      <c r="A78">
        <v>1</v>
      </c>
      <c r="B78" t="s">
        <v>23</v>
      </c>
      <c r="C78" t="s">
        <v>18</v>
      </c>
      <c r="D78" s="5" t="s">
        <v>123</v>
      </c>
      <c r="E78" t="s">
        <v>101</v>
      </c>
      <c r="F78" t="s">
        <v>59</v>
      </c>
      <c r="G78" t="s">
        <v>93</v>
      </c>
      <c r="H78" t="s">
        <v>100</v>
      </c>
      <c r="I78" s="7">
        <v>0.01</v>
      </c>
      <c r="J78" s="3">
        <f t="shared" si="4"/>
        <v>0.01</v>
      </c>
    </row>
    <row r="79" spans="1:10" ht="12.75">
      <c r="A79">
        <v>1</v>
      </c>
      <c r="B79" t="s">
        <v>24</v>
      </c>
      <c r="C79" t="s">
        <v>18</v>
      </c>
      <c r="D79" s="5" t="s">
        <v>123</v>
      </c>
      <c r="E79" t="s">
        <v>103</v>
      </c>
      <c r="F79" t="s">
        <v>59</v>
      </c>
      <c r="G79" t="s">
        <v>93</v>
      </c>
      <c r="H79" t="s">
        <v>102</v>
      </c>
      <c r="I79" s="7">
        <v>0.01</v>
      </c>
      <c r="J79" s="3">
        <f t="shared" si="4"/>
        <v>0.01</v>
      </c>
    </row>
    <row r="80" spans="10:11" ht="12.75">
      <c r="J80" s="3"/>
      <c r="K80" s="3">
        <f>SUM(J71:J79)</f>
        <v>1.4260000000000002</v>
      </c>
    </row>
  </sheetData>
  <printOptions/>
  <pageMargins left="0.75" right="0.75" top="1" bottom="1" header="0.5" footer="0.5"/>
  <pageSetup fitToHeight="1" fitToWidth="1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workbookViewId="0" topLeftCell="A1">
      <selection activeCell="M36" sqref="M36"/>
    </sheetView>
  </sheetViews>
  <sheetFormatPr defaultColWidth="9.140625" defaultRowHeight="12.75"/>
  <cols>
    <col min="3" max="3" width="33.8515625" style="0" bestFit="1" customWidth="1"/>
    <col min="4" max="4" width="13.8515625" style="0" bestFit="1" customWidth="1"/>
    <col min="5" max="5" width="36.28125" style="0" bestFit="1" customWidth="1"/>
    <col min="6" max="6" width="47.57421875" style="0" customWidth="1"/>
    <col min="7" max="7" width="28.28125" style="0" bestFit="1" customWidth="1"/>
    <col min="8" max="8" width="33.8515625" style="0" bestFit="1" customWidth="1"/>
    <col min="9" max="9" width="16.421875" style="0" bestFit="1" customWidth="1"/>
    <col min="10" max="10" width="25.57421875" style="0" bestFit="1" customWidth="1"/>
  </cols>
  <sheetData>
    <row r="1" ht="18">
      <c r="A1" s="1" t="s">
        <v>296</v>
      </c>
    </row>
    <row r="2" ht="12.75" customHeight="1">
      <c r="A2" s="9" t="s">
        <v>297</v>
      </c>
    </row>
    <row r="3" spans="11:21" s="13" customFormat="1" ht="12.75">
      <c r="K3" s="14"/>
      <c r="O3"/>
      <c r="P3" s="15"/>
      <c r="Q3"/>
      <c r="R3" s="15"/>
      <c r="S3"/>
      <c r="T3" s="15"/>
      <c r="U3"/>
    </row>
    <row r="4" spans="1:13" s="13" customFormat="1" ht="12.75">
      <c r="A4" s="13" t="s">
        <v>19</v>
      </c>
      <c r="C4" s="13" t="s">
        <v>0</v>
      </c>
      <c r="D4" s="13" t="s">
        <v>21</v>
      </c>
      <c r="E4" s="13" t="s">
        <v>121</v>
      </c>
      <c r="F4" s="13" t="s">
        <v>154</v>
      </c>
      <c r="G4" s="13" t="s">
        <v>41</v>
      </c>
      <c r="H4" s="13" t="s">
        <v>42</v>
      </c>
      <c r="I4" s="13" t="s">
        <v>162</v>
      </c>
      <c r="J4" s="13" t="s">
        <v>163</v>
      </c>
      <c r="K4" s="14" t="s">
        <v>44</v>
      </c>
      <c r="L4" s="13" t="s">
        <v>45</v>
      </c>
      <c r="M4" s="13" t="s">
        <v>164</v>
      </c>
    </row>
    <row r="5" spans="1:12" ht="12.75">
      <c r="A5">
        <v>2</v>
      </c>
      <c r="B5" t="s">
        <v>177</v>
      </c>
      <c r="C5" t="s">
        <v>169</v>
      </c>
      <c r="D5" t="s">
        <v>89</v>
      </c>
      <c r="E5" s="5" t="s">
        <v>123</v>
      </c>
      <c r="F5" t="s">
        <v>207</v>
      </c>
      <c r="G5" t="s">
        <v>59</v>
      </c>
      <c r="H5" t="s">
        <v>78</v>
      </c>
      <c r="I5" t="s">
        <v>205</v>
      </c>
      <c r="J5" t="s">
        <v>206</v>
      </c>
      <c r="K5" s="3">
        <v>0.121</v>
      </c>
      <c r="L5" s="3">
        <f>A5*K5</f>
        <v>0.242</v>
      </c>
    </row>
    <row r="6" spans="1:15" ht="12.75">
      <c r="A6">
        <v>1</v>
      </c>
      <c r="B6" t="s">
        <v>167</v>
      </c>
      <c r="C6" s="16" t="s">
        <v>5</v>
      </c>
      <c r="D6" t="s">
        <v>89</v>
      </c>
      <c r="E6" s="5" t="s">
        <v>123</v>
      </c>
      <c r="F6" s="5" t="s">
        <v>77</v>
      </c>
      <c r="G6" t="s">
        <v>59</v>
      </c>
      <c r="H6" t="s">
        <v>78</v>
      </c>
      <c r="I6" s="5" t="s">
        <v>76</v>
      </c>
      <c r="J6" t="s">
        <v>168</v>
      </c>
      <c r="K6" s="3">
        <v>0.479</v>
      </c>
      <c r="L6" s="3">
        <f aca="true" t="shared" si="0" ref="L6:L23">A6*K6</f>
        <v>0.479</v>
      </c>
      <c r="O6" s="17"/>
    </row>
    <row r="7" spans="1:12" ht="12.75">
      <c r="A7">
        <v>1</v>
      </c>
      <c r="B7" t="s">
        <v>166</v>
      </c>
      <c r="C7" t="s">
        <v>1</v>
      </c>
      <c r="D7" t="s">
        <v>89</v>
      </c>
      <c r="E7" s="5" t="s">
        <v>123</v>
      </c>
      <c r="F7" t="s">
        <v>209</v>
      </c>
      <c r="G7" t="s">
        <v>59</v>
      </c>
      <c r="H7" t="s">
        <v>78</v>
      </c>
      <c r="I7" s="5" t="s">
        <v>75</v>
      </c>
      <c r="J7" t="s">
        <v>208</v>
      </c>
      <c r="K7" s="3">
        <v>0.157</v>
      </c>
      <c r="L7" s="3">
        <f t="shared" si="0"/>
        <v>0.157</v>
      </c>
    </row>
    <row r="8" spans="1:12" ht="12.75">
      <c r="A8">
        <v>1</v>
      </c>
      <c r="B8" t="s">
        <v>170</v>
      </c>
      <c r="C8" t="s">
        <v>171</v>
      </c>
      <c r="D8" t="s">
        <v>172</v>
      </c>
      <c r="E8" s="5" t="s">
        <v>123</v>
      </c>
      <c r="F8" s="5" t="s">
        <v>210</v>
      </c>
      <c r="G8" t="s">
        <v>59</v>
      </c>
      <c r="K8" s="3">
        <v>0.65</v>
      </c>
      <c r="L8" s="3">
        <f t="shared" si="0"/>
        <v>0.65</v>
      </c>
    </row>
    <row r="9" spans="1:12" ht="12.75">
      <c r="A9">
        <v>2</v>
      </c>
      <c r="B9" t="s">
        <v>173</v>
      </c>
      <c r="C9" t="s">
        <v>211</v>
      </c>
      <c r="D9" t="s">
        <v>174</v>
      </c>
      <c r="E9" s="5" t="s">
        <v>197</v>
      </c>
      <c r="F9" t="s">
        <v>213</v>
      </c>
      <c r="G9" t="s">
        <v>59</v>
      </c>
      <c r="H9" t="s">
        <v>214</v>
      </c>
      <c r="I9" t="s">
        <v>212</v>
      </c>
      <c r="J9" t="s">
        <v>215</v>
      </c>
      <c r="K9" s="3">
        <v>0.04</v>
      </c>
      <c r="L9" s="3">
        <f t="shared" si="0"/>
        <v>0.08</v>
      </c>
    </row>
    <row r="10" spans="1:12" ht="12.75">
      <c r="A10">
        <v>1</v>
      </c>
      <c r="B10" t="s">
        <v>175</v>
      </c>
      <c r="C10" t="s">
        <v>216</v>
      </c>
      <c r="D10" t="s">
        <v>176</v>
      </c>
      <c r="E10" s="5" t="s">
        <v>198</v>
      </c>
      <c r="F10" t="s">
        <v>217</v>
      </c>
      <c r="G10" t="s">
        <v>59</v>
      </c>
      <c r="H10" t="s">
        <v>218</v>
      </c>
      <c r="I10" t="s">
        <v>219</v>
      </c>
      <c r="J10" t="s">
        <v>220</v>
      </c>
      <c r="K10" s="3">
        <v>0.21</v>
      </c>
      <c r="L10" s="3">
        <f t="shared" si="0"/>
        <v>0.21</v>
      </c>
    </row>
    <row r="11" spans="1:12" ht="12.75">
      <c r="A11">
        <v>1</v>
      </c>
      <c r="B11" t="s">
        <v>180</v>
      </c>
      <c r="C11" t="s">
        <v>181</v>
      </c>
      <c r="D11" t="s">
        <v>18</v>
      </c>
      <c r="E11" s="5" t="s">
        <v>123</v>
      </c>
      <c r="F11" t="s">
        <v>221</v>
      </c>
      <c r="G11" t="s">
        <v>59</v>
      </c>
      <c r="H11" t="s">
        <v>93</v>
      </c>
      <c r="I11" t="s">
        <v>222</v>
      </c>
      <c r="J11" t="s">
        <v>223</v>
      </c>
      <c r="K11" s="3">
        <v>0.056</v>
      </c>
      <c r="L11" s="3">
        <f t="shared" si="0"/>
        <v>0.056</v>
      </c>
    </row>
    <row r="12" spans="1:12" ht="12.75">
      <c r="A12">
        <v>1</v>
      </c>
      <c r="B12" t="s">
        <v>182</v>
      </c>
      <c r="C12" t="s">
        <v>183</v>
      </c>
      <c r="D12" t="s">
        <v>18</v>
      </c>
      <c r="E12" s="5" t="s">
        <v>123</v>
      </c>
      <c r="F12" t="s">
        <v>224</v>
      </c>
      <c r="G12" t="s">
        <v>59</v>
      </c>
      <c r="H12" t="s">
        <v>93</v>
      </c>
      <c r="I12" t="s">
        <v>225</v>
      </c>
      <c r="J12" t="s">
        <v>226</v>
      </c>
      <c r="K12" s="3">
        <v>0.056</v>
      </c>
      <c r="L12" s="3">
        <f t="shared" si="0"/>
        <v>0.056</v>
      </c>
    </row>
    <row r="13" spans="1:12" ht="12.75">
      <c r="A13">
        <v>1</v>
      </c>
      <c r="B13" t="s">
        <v>184</v>
      </c>
      <c r="C13" t="s">
        <v>185</v>
      </c>
      <c r="D13" t="s">
        <v>18</v>
      </c>
      <c r="E13" s="5" t="s">
        <v>123</v>
      </c>
      <c r="F13" t="s">
        <v>227</v>
      </c>
      <c r="G13" t="s">
        <v>59</v>
      </c>
      <c r="H13" t="s">
        <v>93</v>
      </c>
      <c r="I13" t="s">
        <v>228</v>
      </c>
      <c r="J13" t="s">
        <v>229</v>
      </c>
      <c r="K13" s="3">
        <v>0.056</v>
      </c>
      <c r="L13" s="3">
        <f t="shared" si="0"/>
        <v>0.056</v>
      </c>
    </row>
    <row r="14" spans="1:12" ht="12.75">
      <c r="A14">
        <v>1</v>
      </c>
      <c r="B14" t="s">
        <v>178</v>
      </c>
      <c r="C14" t="s">
        <v>179</v>
      </c>
      <c r="D14" t="s">
        <v>18</v>
      </c>
      <c r="E14" s="5" t="s">
        <v>123</v>
      </c>
      <c r="F14" t="s">
        <v>230</v>
      </c>
      <c r="G14" t="s">
        <v>59</v>
      </c>
      <c r="H14" t="s">
        <v>93</v>
      </c>
      <c r="I14" t="s">
        <v>231</v>
      </c>
      <c r="J14" t="s">
        <v>232</v>
      </c>
      <c r="K14" s="3">
        <v>0.056</v>
      </c>
      <c r="L14" s="3">
        <f t="shared" si="0"/>
        <v>0.056</v>
      </c>
    </row>
    <row r="15" spans="1:12" ht="12.75">
      <c r="A15">
        <v>1</v>
      </c>
      <c r="B15" t="s">
        <v>186</v>
      </c>
      <c r="C15" t="s">
        <v>194</v>
      </c>
      <c r="D15" t="s">
        <v>187</v>
      </c>
      <c r="E15" s="5" t="s">
        <v>188</v>
      </c>
      <c r="F15" t="s">
        <v>233</v>
      </c>
      <c r="G15" t="s">
        <v>59</v>
      </c>
      <c r="H15" t="s">
        <v>234</v>
      </c>
      <c r="I15" t="s">
        <v>235</v>
      </c>
      <c r="J15" t="s">
        <v>236</v>
      </c>
      <c r="K15" s="3">
        <v>0.46</v>
      </c>
      <c r="L15" s="3">
        <f t="shared" si="0"/>
        <v>0.46</v>
      </c>
    </row>
    <row r="16" spans="1:12" ht="12.75">
      <c r="A16">
        <v>1</v>
      </c>
      <c r="B16" t="s">
        <v>192</v>
      </c>
      <c r="C16" t="s">
        <v>195</v>
      </c>
      <c r="D16" t="s">
        <v>193</v>
      </c>
      <c r="E16" s="5" t="s">
        <v>196</v>
      </c>
      <c r="F16" t="s">
        <v>239</v>
      </c>
      <c r="G16" t="s">
        <v>59</v>
      </c>
      <c r="H16" t="s">
        <v>238</v>
      </c>
      <c r="I16" t="s">
        <v>240</v>
      </c>
      <c r="J16" t="s">
        <v>237</v>
      </c>
      <c r="K16" s="3">
        <v>3.75</v>
      </c>
      <c r="L16" s="3">
        <f t="shared" si="0"/>
        <v>3.75</v>
      </c>
    </row>
    <row r="17" spans="1:12" ht="12.75">
      <c r="A17">
        <v>2</v>
      </c>
      <c r="B17" t="s">
        <v>189</v>
      </c>
      <c r="C17" t="s">
        <v>243</v>
      </c>
      <c r="D17" t="s">
        <v>244</v>
      </c>
      <c r="E17" s="5" t="s">
        <v>123</v>
      </c>
      <c r="F17" t="s">
        <v>242</v>
      </c>
      <c r="G17" t="s">
        <v>59</v>
      </c>
      <c r="H17" t="s">
        <v>245</v>
      </c>
      <c r="I17" t="s">
        <v>246</v>
      </c>
      <c r="J17" t="s">
        <v>247</v>
      </c>
      <c r="K17" s="3">
        <v>0.23</v>
      </c>
      <c r="L17" s="3">
        <f t="shared" si="0"/>
        <v>0.46</v>
      </c>
    </row>
    <row r="18" spans="1:12" ht="12.75">
      <c r="A18">
        <v>1</v>
      </c>
      <c r="B18" t="s">
        <v>190</v>
      </c>
      <c r="E18" s="5"/>
      <c r="G18" t="s">
        <v>59</v>
      </c>
      <c r="L18" s="3">
        <f t="shared" si="0"/>
        <v>0</v>
      </c>
    </row>
    <row r="19" spans="1:12" ht="12.75">
      <c r="A19">
        <v>1</v>
      </c>
      <c r="B19" t="s">
        <v>191</v>
      </c>
      <c r="C19" t="s">
        <v>248</v>
      </c>
      <c r="D19" t="s">
        <v>249</v>
      </c>
      <c r="E19" s="5" t="s">
        <v>283</v>
      </c>
      <c r="F19" s="5" t="s">
        <v>250</v>
      </c>
      <c r="G19" t="s">
        <v>59</v>
      </c>
      <c r="H19" t="s">
        <v>251</v>
      </c>
      <c r="I19" t="s">
        <v>253</v>
      </c>
      <c r="J19" t="s">
        <v>252</v>
      </c>
      <c r="K19" s="3">
        <v>12.5</v>
      </c>
      <c r="L19" s="3">
        <f t="shared" si="0"/>
        <v>12.5</v>
      </c>
    </row>
    <row r="20" spans="1:12" ht="12.75">
      <c r="A20">
        <v>1</v>
      </c>
      <c r="B20" t="s">
        <v>199</v>
      </c>
      <c r="C20" t="s">
        <v>200</v>
      </c>
      <c r="D20" t="s">
        <v>156</v>
      </c>
      <c r="E20" s="5" t="s">
        <v>123</v>
      </c>
      <c r="F20" t="s">
        <v>153</v>
      </c>
      <c r="G20" t="s">
        <v>59</v>
      </c>
      <c r="H20" t="s">
        <v>161</v>
      </c>
      <c r="I20" s="5" t="s">
        <v>155</v>
      </c>
      <c r="J20" t="s">
        <v>241</v>
      </c>
      <c r="K20" s="3">
        <v>0.43</v>
      </c>
      <c r="L20" s="3">
        <f t="shared" si="0"/>
        <v>0.43</v>
      </c>
    </row>
    <row r="21" spans="1:12" ht="12.75">
      <c r="A21">
        <v>1</v>
      </c>
      <c r="B21" t="s">
        <v>201</v>
      </c>
      <c r="C21" t="s">
        <v>202</v>
      </c>
      <c r="D21" t="s">
        <v>165</v>
      </c>
      <c r="E21" s="5" t="s">
        <v>123</v>
      </c>
      <c r="F21" t="s">
        <v>255</v>
      </c>
      <c r="G21" t="s">
        <v>59</v>
      </c>
      <c r="H21" t="s">
        <v>161</v>
      </c>
      <c r="I21" s="5" t="s">
        <v>254</v>
      </c>
      <c r="J21" t="s">
        <v>256</v>
      </c>
      <c r="K21" s="3">
        <v>0.51</v>
      </c>
      <c r="L21" s="3">
        <f t="shared" si="0"/>
        <v>0.51</v>
      </c>
    </row>
    <row r="23" spans="1:12" ht="12.75">
      <c r="A23">
        <v>1</v>
      </c>
      <c r="C23" t="s">
        <v>204</v>
      </c>
      <c r="E23" t="s">
        <v>298</v>
      </c>
      <c r="L23" s="3">
        <f t="shared" si="0"/>
        <v>0</v>
      </c>
    </row>
    <row r="24" ht="12.75">
      <c r="L24" s="3"/>
    </row>
    <row r="25" spans="10:12" ht="12.75">
      <c r="J25" s="18" t="s">
        <v>66</v>
      </c>
      <c r="K25" s="6"/>
      <c r="L25" s="10">
        <f>SUM(L5:L24)</f>
        <v>20.152</v>
      </c>
    </row>
    <row r="26" ht="12.75">
      <c r="A26" s="6" t="s">
        <v>159</v>
      </c>
    </row>
    <row r="27" spans="1:12" ht="12.75">
      <c r="A27">
        <v>1</v>
      </c>
      <c r="B27" t="s">
        <v>199</v>
      </c>
      <c r="C27" t="s">
        <v>160</v>
      </c>
      <c r="D27" t="s">
        <v>156</v>
      </c>
      <c r="E27" s="5" t="s">
        <v>123</v>
      </c>
      <c r="F27" t="s">
        <v>157</v>
      </c>
      <c r="G27" t="s">
        <v>59</v>
      </c>
      <c r="H27" t="s">
        <v>161</v>
      </c>
      <c r="I27" t="s">
        <v>158</v>
      </c>
      <c r="J27" t="s">
        <v>260</v>
      </c>
      <c r="K27" s="3">
        <v>1.14</v>
      </c>
      <c r="L27" s="3">
        <f>A27*K27</f>
        <v>1.14</v>
      </c>
    </row>
    <row r="28" spans="1:12" ht="12.75">
      <c r="A28">
        <v>1</v>
      </c>
      <c r="B28" t="s">
        <v>201</v>
      </c>
      <c r="C28" t="s">
        <v>203</v>
      </c>
      <c r="D28" t="s">
        <v>165</v>
      </c>
      <c r="E28" s="5" t="s">
        <v>123</v>
      </c>
      <c r="F28" t="s">
        <v>257</v>
      </c>
      <c r="G28" t="s">
        <v>59</v>
      </c>
      <c r="H28" t="s">
        <v>161</v>
      </c>
      <c r="I28" t="s">
        <v>258</v>
      </c>
      <c r="J28" t="s">
        <v>259</v>
      </c>
      <c r="K28" s="3">
        <v>1.44</v>
      </c>
      <c r="L28" s="3">
        <f>A28*K28</f>
        <v>1.44</v>
      </c>
    </row>
    <row r="29" spans="1:12" ht="12.75">
      <c r="A29">
        <v>1</v>
      </c>
      <c r="B29" t="s">
        <v>199</v>
      </c>
      <c r="C29" t="s">
        <v>270</v>
      </c>
      <c r="D29" t="s">
        <v>156</v>
      </c>
      <c r="E29" s="5" t="s">
        <v>123</v>
      </c>
      <c r="F29" t="s">
        <v>267</v>
      </c>
      <c r="G29" t="s">
        <v>59</v>
      </c>
      <c r="H29" t="s">
        <v>161</v>
      </c>
      <c r="I29" t="s">
        <v>268</v>
      </c>
      <c r="J29" t="s">
        <v>269</v>
      </c>
      <c r="K29" s="3">
        <v>1.54</v>
      </c>
      <c r="L29" s="3">
        <f>A29*K29</f>
        <v>1.54</v>
      </c>
    </row>
    <row r="30" spans="1:12" ht="12.75">
      <c r="A30">
        <v>1</v>
      </c>
      <c r="B30" t="s">
        <v>201</v>
      </c>
      <c r="C30" t="s">
        <v>271</v>
      </c>
      <c r="D30" t="s">
        <v>165</v>
      </c>
      <c r="E30" s="5" t="s">
        <v>123</v>
      </c>
      <c r="F30" t="s">
        <v>272</v>
      </c>
      <c r="G30" t="s">
        <v>59</v>
      </c>
      <c r="H30" t="s">
        <v>161</v>
      </c>
      <c r="I30" t="s">
        <v>274</v>
      </c>
      <c r="J30" t="s">
        <v>273</v>
      </c>
      <c r="K30" s="3">
        <v>1.96</v>
      </c>
      <c r="L30" s="3">
        <f>A30*K30</f>
        <v>1.96</v>
      </c>
    </row>
    <row r="32" spans="1:12" ht="12.75">
      <c r="A32">
        <v>1</v>
      </c>
      <c r="C32" t="s">
        <v>277</v>
      </c>
      <c r="D32" t="s">
        <v>276</v>
      </c>
      <c r="E32" t="s">
        <v>282</v>
      </c>
      <c r="F32" s="5" t="s">
        <v>275</v>
      </c>
      <c r="G32" t="s">
        <v>59</v>
      </c>
      <c r="H32" t="s">
        <v>161</v>
      </c>
      <c r="I32" t="s">
        <v>280</v>
      </c>
      <c r="J32" t="s">
        <v>281</v>
      </c>
      <c r="K32" s="3">
        <v>0.33</v>
      </c>
      <c r="L32" s="3">
        <f>A32*K32</f>
        <v>0.33</v>
      </c>
    </row>
    <row r="33" spans="1:12" ht="12.75">
      <c r="A33">
        <v>1</v>
      </c>
      <c r="C33" t="s">
        <v>278</v>
      </c>
      <c r="D33" t="s">
        <v>279</v>
      </c>
      <c r="E33" t="s">
        <v>282</v>
      </c>
      <c r="F33" t="s">
        <v>284</v>
      </c>
      <c r="G33" t="s">
        <v>59</v>
      </c>
      <c r="H33" t="s">
        <v>161</v>
      </c>
      <c r="I33" t="s">
        <v>285</v>
      </c>
      <c r="J33" t="s">
        <v>286</v>
      </c>
      <c r="K33" s="3">
        <v>0.4</v>
      </c>
      <c r="L33" s="3">
        <f>A33*K33</f>
        <v>0.4</v>
      </c>
    </row>
    <row r="35" spans="1:12" ht="12.75">
      <c r="A35">
        <v>7</v>
      </c>
      <c r="C35" t="s">
        <v>288</v>
      </c>
      <c r="D35" t="s">
        <v>289</v>
      </c>
      <c r="F35" t="s">
        <v>287</v>
      </c>
      <c r="G35" t="s">
        <v>59</v>
      </c>
      <c r="H35" t="s">
        <v>161</v>
      </c>
      <c r="I35" t="s">
        <v>290</v>
      </c>
      <c r="J35" t="s">
        <v>291</v>
      </c>
      <c r="K35" s="3">
        <v>0.5457</v>
      </c>
      <c r="L35" s="3">
        <f>A35*K35</f>
        <v>3.8198999999999996</v>
      </c>
    </row>
    <row r="36" spans="3:13" ht="12.75">
      <c r="C36" t="s">
        <v>292</v>
      </c>
      <c r="F36" t="s">
        <v>293</v>
      </c>
      <c r="G36" t="s">
        <v>59</v>
      </c>
      <c r="H36" t="s">
        <v>161</v>
      </c>
      <c r="I36" t="s">
        <v>294</v>
      </c>
      <c r="J36" t="s">
        <v>295</v>
      </c>
      <c r="K36" s="3">
        <v>180.54</v>
      </c>
      <c r="L36" s="3">
        <f>A36*K36</f>
        <v>0</v>
      </c>
      <c r="M36" t="s">
        <v>299</v>
      </c>
    </row>
    <row r="42" ht="12.75">
      <c r="A42" s="6" t="s">
        <v>266</v>
      </c>
    </row>
    <row r="43" spans="1:13" ht="12.75">
      <c r="A43">
        <v>3</v>
      </c>
      <c r="C43" t="s">
        <v>262</v>
      </c>
      <c r="G43" t="s">
        <v>264</v>
      </c>
      <c r="I43" t="s">
        <v>261</v>
      </c>
      <c r="K43" s="3">
        <v>0.18</v>
      </c>
      <c r="L43" s="3">
        <f>A43*K43</f>
        <v>0.54</v>
      </c>
      <c r="M43" t="s">
        <v>263</v>
      </c>
    </row>
    <row r="44" ht="12.75">
      <c r="C44" t="s">
        <v>265</v>
      </c>
    </row>
  </sheetData>
  <printOptions/>
  <pageMargins left="0.75" right="0.75" top="1" bottom="1" header="0.5" footer="0.5"/>
  <pageSetup fitToHeight="1" fitToWidth="1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McDonald</dc:creator>
  <cp:keywords/>
  <dc:description/>
  <cp:lastModifiedBy>Duncan McDonald</cp:lastModifiedBy>
  <cp:lastPrinted>2004-01-24T23:19:38Z</cp:lastPrinted>
  <dcterms:created xsi:type="dcterms:W3CDTF">2003-02-15T05:03:11Z</dcterms:created>
  <dcterms:modified xsi:type="dcterms:W3CDTF">2004-03-16T06:34:03Z</dcterms:modified>
  <cp:category/>
  <cp:version/>
  <cp:contentType/>
  <cp:contentStatus/>
</cp:coreProperties>
</file>